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Atendimentos anual" sheetId="1" r:id="rId1"/>
    <sheet name="Protocolos anual" sheetId="2" r:id="rId2"/>
    <sheet name="Sec Geral Anual" sheetId="3" r:id="rId3"/>
    <sheet name="Sec e Un Geral Anual" sheetId="4" r:id="rId4"/>
    <sheet name="Subs Anual" sheetId="5" r:id="rId5"/>
    <sheet name="Nat Geral Anual" sheetId="6" r:id="rId6"/>
  </sheets>
  <definedNames/>
  <calcPr fullCalcOnLoad="1"/>
</workbook>
</file>

<file path=xl/sharedStrings.xml><?xml version="1.0" encoding="utf-8"?>
<sst xmlns="http://schemas.openxmlformats.org/spreadsheetml/2006/main" count="216" uniqueCount="162">
  <si>
    <t>Controladoria Geral do Município - Ouvidoria Geral</t>
  </si>
  <si>
    <t>SIDOGM* - Demonstrativo dos canais de atendimentos</t>
  </si>
  <si>
    <t>ATENDIMENTOS**</t>
  </si>
  <si>
    <t>2014</t>
  </si>
  <si>
    <t>variação***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</si>
  <si>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</si>
  <si>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</si>
  <si>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</si>
  <si>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</si>
  <si>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</si>
  <si>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</si>
  <si>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</si>
  <si>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Outro</t>
  </si>
  <si>
    <t>TOTAL</t>
  </si>
  <si>
    <t>* Sistema de Informação e Documentação da Ouvidoria Geral do Município</t>
  </si>
  <si>
    <t>** nova classificação a partir de maio/14</t>
  </si>
  <si>
    <t>*** variação entre os anos</t>
  </si>
  <si>
    <t>não calculável</t>
  </si>
  <si>
    <t>SIDOGM* - Demonstrativo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</si>
  <si>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</si>
  <si>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</si>
  <si>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</si>
  <si>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</si>
  <si>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</si>
  <si>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</si>
  <si>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</si>
  <si>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</si>
  <si>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</si>
  <si>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</si>
  <si>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</si>
  <si>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</si>
  <si>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</si>
  <si>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</si>
  <si>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</si>
  <si>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</si>
  <si>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</si>
  <si>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</si>
  <si>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</si>
  <si>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</si>
  <si>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</si>
  <si>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</si>
  <si>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Políticas para as Mulheres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</si>
  <si>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</si>
  <si>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</si>
  <si>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</si>
  <si>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</si>
  <si>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</si>
  <si>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</si>
  <si>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</si>
  <si>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</si>
  <si>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</si>
  <si>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variação entre os anos</t>
  </si>
  <si>
    <t>*** Não pertinentes à esfera municipal</t>
  </si>
  <si>
    <t>SIDOGM* - Demonstrativo dos protocolos registrados por Secretarias (exceto Subprefeituras)</t>
  </si>
  <si>
    <t>ÓRGÃO</t>
  </si>
  <si>
    <t xml:space="preserve">    Corregedoria Geral do Município - CGMSP</t>
  </si>
  <si>
    <t xml:space="preserve">    Ouvidoria Geral do Município - OGM</t>
  </si>
  <si>
    <t xml:space="preserve">    Ouvidoria da São Paulo Turismo - OSPTuris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</si>
  <si>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</si>
  <si>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</si>
  <si>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</si>
  <si>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</si>
  <si>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</si>
  <si>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Coordenadoria Municipal da Defesa Civil - COMDEC (remanejado de SMSU)</t>
  </si>
  <si>
    <t xml:space="preserve">    Programa de Silêncio Urbano - PSIU</t>
  </si>
  <si>
    <t xml:space="preserve">    Superintendência das Usinas de Asfalto - SPUA</t>
  </si>
  <si>
    <t xml:space="preserve">    Supervisão Geral de Uso e Ocupação do Solo - SGUOS</t>
  </si>
  <si>
    <t xml:space="preserve">    Departamento de Gestão do Patrimônio Imobiliário - DGPI</t>
  </si>
  <si>
    <t xml:space="preserve">    São Paulo Urbanismo - SP-Urbanismo</t>
  </si>
  <si>
    <t xml:space="preserve">    Companhia Metropolitana de Habitação - COHAB</t>
  </si>
  <si>
    <t xml:space="preserve">    Superintendência de Habitação Popular - HABI</t>
  </si>
  <si>
    <t xml:space="preserve">    Departamento de Controle de Uso de Vias Públicas - CONVIAS</t>
  </si>
  <si>
    <t xml:space="preserve">    São Paulo Obras - SPObras</t>
  </si>
  <si>
    <t xml:space="preserve">    Superintendência de Projetos Viários - PROJ</t>
  </si>
  <si>
    <t xml:space="preserve">    Coordenadoria de Atividade Especial e Segurança de Uso - SEGUR</t>
  </si>
  <si>
    <t xml:space="preserve">    Supervisão Geral de Informação - INFO (remanejado de SEHAB - CASE)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</si>
  <si>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</si>
  <si>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</si>
  <si>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</si>
  <si>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Empresa de Tecnologia da Informação e Comunicação - PRODAM</t>
  </si>
  <si>
    <t xml:space="preserve">    Instituto de Previdência Municipal - IPREM</t>
  </si>
  <si>
    <t xml:space="preserve">    Corregedoria Geral da Guarda Civil Metropolitana - CGCM</t>
  </si>
  <si>
    <t xml:space="preserve">    Guarda Civil Metropolitana - GCM</t>
  </si>
  <si>
    <t xml:space="preserve">    Juntas do Serviço Militar - JSM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</si>
  <si>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</si>
  <si>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</si>
  <si>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</si>
  <si>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</si>
  <si>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</si>
  <si>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</si>
  <si>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</si>
  <si>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</si>
  <si>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</si>
  <si>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</si>
  <si>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</si>
  <si>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de Desapropriações - DESAP</t>
  </si>
  <si>
    <t xml:space="preserve">    Departamento de Procedimentos Disciplinares - PROCED</t>
  </si>
  <si>
    <t xml:space="preserve">    Departamento Fiscal - FISC</t>
  </si>
  <si>
    <t xml:space="preserve">    Departamento Judicial - JUD</t>
  </si>
  <si>
    <t xml:space="preserve">    Procuradoria Geral do Município - PGM</t>
  </si>
  <si>
    <t xml:space="preserve">não calculável 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</si>
  <si>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</si>
  <si>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</si>
  <si>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</si>
  <si>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</si>
  <si>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</si>
  <si>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</si>
  <si>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</si>
  <si>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</si>
  <si>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</si>
  <si>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</si>
  <si>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</si>
  <si>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</si>
  <si>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</si>
  <si>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</si>
  <si>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</si>
  <si>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</si>
  <si>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</si>
  <si>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</si>
  <si>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</si>
  <si>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</si>
  <si>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</si>
  <si>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</si>
  <si>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</si>
  <si>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</si>
  <si>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</si>
  <si>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</si>
  <si>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</si>
  <si>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</si>
  <si>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</si>
  <si>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</si>
  <si>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</si>
  <si>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</si>
  <si>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</si>
  <si>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</si>
  <si>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SIDOGM* - Demonstrativo das naturezas mais demandadas</t>
  </si>
  <si>
    <t>NATUREZA</t>
  </si>
  <si>
    <t xml:space="preserve">Atendimento </t>
  </si>
  <si>
    <t xml:space="preserve">Jardinagem </t>
  </si>
  <si>
    <t>Via pública/ logradouro</t>
  </si>
  <si>
    <t xml:space="preserve">Trânsito </t>
  </si>
  <si>
    <t xml:space="preserve">Assuntos diversos </t>
  </si>
  <si>
    <t xml:space="preserve">Perturbação do silêncio </t>
  </si>
  <si>
    <t xml:space="preserve">Bilhete único </t>
  </si>
  <si>
    <t xml:space="preserve">Limpeza pública/ lixo </t>
  </si>
  <si>
    <t xml:space="preserve">Iluminação pública </t>
  </si>
  <si>
    <r>
      <t>Terrenos (Terrenos/ imóveis)</t>
    </r>
    <r>
      <rPr>
        <sz val="11"/>
        <color indexed="10"/>
        <rFont val="Arial"/>
        <family val="2"/>
      </rPr>
      <t>***</t>
    </r>
  </si>
  <si>
    <t>10 mais</t>
  </si>
  <si>
    <r>
      <t xml:space="preserve">*** </t>
    </r>
    <r>
      <rPr>
        <sz val="11"/>
        <rFont val="Arial"/>
        <family val="2"/>
      </rPr>
      <t>nova denominação a partir de dezembro 14</t>
    </r>
  </si>
  <si>
    <t>2015</t>
  </si>
  <si>
    <t>2015***</t>
  </si>
  <si>
    <t>*** variação percentual em relação a 2014 (17.341 protocolos)</t>
  </si>
  <si>
    <t>Secretaria Municipal de Relações Internacionais e Federativas</t>
  </si>
  <si>
    <t xml:space="preserve">    Coordenadoria de Auditoria Interna - CAIN</t>
  </si>
  <si>
    <t xml:space="preserve">   Coordenadoria de Promoção da Integridade - COPI</t>
  </si>
  <si>
    <t xml:space="preserve">    Escola Municipal de Administração Pública de São Paulo - EMASP</t>
  </si>
  <si>
    <t xml:space="preserve">    Departamento Proteção do Meio Ambiente e Patrimônio - DEMAP</t>
  </si>
  <si>
    <t xml:space="preserve">  Coordenadoria de Segurança Alimentar e Nutricional - Cosan (Anteriormente Supervisão Geral de Abastecimento - ABAST)</t>
  </si>
  <si>
    <t>Secretaria Municipal Gestão</t>
  </si>
  <si>
    <t>Tributos (impostos/ taxas/ contribuições)</t>
  </si>
  <si>
    <t>Secretaria Municipal de Gestão***</t>
  </si>
  <si>
    <t xml:space="preserve">    COPA 2014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</si>
</sst>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17" fontId="46" fillId="33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9" fillId="0" borderId="0" xfId="0" applyFont="1" applyAlignment="1">
      <alignment horizontal="left" wrapText="1"/>
    </xf>
    <xf numFmtId="0" fontId="8" fillId="0" borderId="11" xfId="133" applyFont="1" applyFill="1" applyBorder="1" applyAlignment="1">
      <alignment wrapText="1"/>
      <protection/>
    </xf>
    <xf numFmtId="0" fontId="50" fillId="0" borderId="11" xfId="0" applyFont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 horizontal="center"/>
    </xf>
    <xf numFmtId="0" fontId="47" fillId="35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2" fontId="47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9.00390625" style="0" customWidth="1"/>
    <col min="2" max="3" width="8.7109375" style="0" customWidth="1"/>
    <col min="4" max="4" width="12.28125" style="0" customWidth="1"/>
  </cols>
  <sheetData>
    <row r="1" ht="15">
      <c r="A1" s="1" t="s">
        <v>0</v>
      </c>
    </row>
    <row r="2" ht="15">
      <c r="A2" s="1" t="s">
        <v>1</v>
      </c>
    </row>
    <row r="4" spans="1:4" ht="15">
      <c r="A4" s="2" t="s">
        <v>2</v>
      </c>
      <c r="B4" s="3">
        <v>2015</v>
      </c>
      <c r="C4" s="3" t="s">
        <v>3</v>
      </c>
      <c r="D4" s="5" t="s">
        <v>4</v>
      </c>
    </row>
    <row r="5" spans="1:4" ht="15">
      <c r="A5" s="6" t="s">
        <v>5</v>
      </c>
      <c r="B5" s="7">
        <v>38623</v>
      </c>
      <c r="C5" s="7">
        <v>48087</v>
      </c>
      <c r="D5" s="8">
        <f>(B5-C5)*100/C5</f>
        <v>-19.680994863476617</v>
      </c>
    </row>
    <row r="6" spans="1:4" ht="15">
      <c r="A6" s="6" t="s">
        <v>6</v>
      </c>
      <c r="B6" s="7">
        <v>7080</v>
      </c>
      <c r="C6" s="7">
        <v>4026</v>
      </c>
      <c r="D6" s="8">
        <f aca="true" t="shared" si="0" ref="D6:D13">(B6-C6)*100/C6</f>
        <v>75.85692995529061</v>
      </c>
    </row>
    <row r="7" spans="1:4" ht="15">
      <c r="A7" s="6" t="s">
        <v>7</v>
      </c>
      <c r="B7" s="7">
        <v>1315</v>
      </c>
      <c r="C7" s="7">
        <v>1054</v>
      </c>
      <c r="D7" s="8">
        <f t="shared" si="0"/>
        <v>24.76280834914611</v>
      </c>
    </row>
    <row r="8" spans="1:4" ht="15">
      <c r="A8" s="6" t="s">
        <v>8</v>
      </c>
      <c r="B8" s="7">
        <v>1924</v>
      </c>
      <c r="C8" s="7">
        <v>4883</v>
      </c>
      <c r="D8" s="8">
        <f t="shared" si="0"/>
        <v>-60.597993037067376</v>
      </c>
    </row>
    <row r="9" spans="1:4" ht="15">
      <c r="A9" s="6" t="s">
        <v>9</v>
      </c>
      <c r="B9" s="7">
        <v>638</v>
      </c>
      <c r="C9" s="7">
        <v>687</v>
      </c>
      <c r="D9" s="8">
        <f t="shared" si="0"/>
        <v>-7.132459970887918</v>
      </c>
    </row>
    <row r="10" spans="1:4" ht="15">
      <c r="A10" s="6" t="s">
        <v>10</v>
      </c>
      <c r="B10" s="7">
        <v>85</v>
      </c>
      <c r="C10" s="7">
        <v>35</v>
      </c>
      <c r="D10" s="8">
        <f t="shared" si="0"/>
        <v>142.85714285714286</v>
      </c>
    </row>
    <row r="11" spans="1:4" ht="15">
      <c r="A11" s="6" t="s">
        <v>11</v>
      </c>
      <c r="B11" s="7">
        <v>78</v>
      </c>
      <c r="C11" s="7">
        <v>71</v>
      </c>
      <c r="D11" s="8">
        <f t="shared" si="0"/>
        <v>9.859154929577464</v>
      </c>
    </row>
    <row r="12" spans="1:4" ht="15">
      <c r="A12" s="6" t="s">
        <v>12</v>
      </c>
      <c r="B12" s="7">
        <v>178</v>
      </c>
      <c r="C12" s="7">
        <v>1</v>
      </c>
      <c r="D12" s="8">
        <f t="shared" si="0"/>
        <v>17700</v>
      </c>
    </row>
    <row r="13" spans="1:4" ht="15">
      <c r="A13" s="2" t="s">
        <v>13</v>
      </c>
      <c r="B13" s="5">
        <f>SUM(B5:B12)</f>
        <v>49921</v>
      </c>
      <c r="C13" s="5">
        <v>58844</v>
      </c>
      <c r="D13" s="10">
        <f t="shared" si="0"/>
        <v>-15.16382298959962</v>
      </c>
    </row>
    <row r="15" ht="15">
      <c r="A15" s="11" t="s">
        <v>14</v>
      </c>
    </row>
    <row r="16" ht="15">
      <c r="A16" s="12" t="s">
        <v>15</v>
      </c>
    </row>
    <row r="17" ht="15">
      <c r="A17" s="13" t="s">
        <v>16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2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0.8515625" style="0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18</v>
      </c>
    </row>
    <row r="4" spans="1:3" ht="15">
      <c r="A4" s="3" t="s">
        <v>19</v>
      </c>
      <c r="B4" s="3" t="s">
        <v>20</v>
      </c>
      <c r="C4" s="3" t="s">
        <v>21</v>
      </c>
    </row>
    <row r="5" spans="1:3" ht="15">
      <c r="A5" s="14">
        <v>42005</v>
      </c>
      <c r="B5" s="7">
        <v>1162</v>
      </c>
      <c r="C5" s="15">
        <f>(B5-1138)*100/1051</f>
        <v>2.283539486203616</v>
      </c>
    </row>
    <row r="6" spans="1:3" ht="15">
      <c r="A6" s="14">
        <v>42036</v>
      </c>
      <c r="B6" s="7">
        <v>1132</v>
      </c>
      <c r="C6" s="15">
        <f>(B6-B5)*100/B5</f>
        <v>-2.5817555938037864</v>
      </c>
    </row>
    <row r="7" spans="1:3" ht="15">
      <c r="A7" s="14">
        <v>42064</v>
      </c>
      <c r="B7" s="7">
        <v>1573</v>
      </c>
      <c r="C7" s="15">
        <f aca="true" t="shared" si="0" ref="C7:C16">(B7-B6)*100/B6</f>
        <v>38.957597173144876</v>
      </c>
    </row>
    <row r="8" spans="1:3" ht="15">
      <c r="A8" s="14">
        <v>42095</v>
      </c>
      <c r="B8" s="7">
        <v>1314</v>
      </c>
      <c r="C8" s="15">
        <f t="shared" si="0"/>
        <v>-16.465352828989193</v>
      </c>
    </row>
    <row r="9" spans="1:3" ht="15">
      <c r="A9" s="14">
        <v>42125</v>
      </c>
      <c r="B9" s="7">
        <v>1727</v>
      </c>
      <c r="C9" s="15">
        <f t="shared" si="0"/>
        <v>31.430745814307457</v>
      </c>
    </row>
    <row r="10" spans="1:3" ht="15">
      <c r="A10" s="14">
        <v>42156</v>
      </c>
      <c r="B10" s="7">
        <v>1371</v>
      </c>
      <c r="C10" s="15">
        <f t="shared" si="0"/>
        <v>-20.613781123335265</v>
      </c>
    </row>
    <row r="11" spans="1:3" ht="15">
      <c r="A11" s="14">
        <v>42186</v>
      </c>
      <c r="B11" s="7">
        <v>1652</v>
      </c>
      <c r="C11" s="15">
        <f t="shared" si="0"/>
        <v>20.49598832968636</v>
      </c>
    </row>
    <row r="12" spans="1:3" ht="15">
      <c r="A12" s="14">
        <v>42217</v>
      </c>
      <c r="B12" s="7">
        <v>1820</v>
      </c>
      <c r="C12" s="15">
        <f>(B12-B11)*100/B11</f>
        <v>10.169491525423728</v>
      </c>
    </row>
    <row r="13" spans="1:3" ht="15">
      <c r="A13" s="14">
        <v>42248</v>
      </c>
      <c r="B13" s="7">
        <v>1073</v>
      </c>
      <c r="C13" s="15">
        <f t="shared" si="0"/>
        <v>-41.043956043956044</v>
      </c>
    </row>
    <row r="14" spans="1:3" ht="15">
      <c r="A14" s="14">
        <v>42278</v>
      </c>
      <c r="B14" s="7">
        <v>1246</v>
      </c>
      <c r="C14" s="15">
        <f t="shared" si="0"/>
        <v>16.123019571295433</v>
      </c>
    </row>
    <row r="15" spans="1:3" ht="15">
      <c r="A15" s="14">
        <v>42309</v>
      </c>
      <c r="B15" s="7">
        <v>1100</v>
      </c>
      <c r="C15" s="15">
        <f t="shared" si="0"/>
        <v>-11.717495987158909</v>
      </c>
    </row>
    <row r="16" spans="1:3" ht="15">
      <c r="A16" s="14">
        <v>42339</v>
      </c>
      <c r="B16" s="7">
        <v>832</v>
      </c>
      <c r="C16" s="17">
        <f t="shared" si="0"/>
        <v>-24.363636363636363</v>
      </c>
    </row>
    <row r="17" spans="1:3" ht="15">
      <c r="A17" s="4" t="s">
        <v>150</v>
      </c>
      <c r="B17" s="5">
        <f>SUM(B5:B16)</f>
        <v>16002</v>
      </c>
      <c r="C17" s="18">
        <f>(B17-17341)*100/17341</f>
        <v>-7.721584683697595</v>
      </c>
    </row>
    <row r="19" ht="15">
      <c r="A19" s="11" t="s">
        <v>14</v>
      </c>
    </row>
    <row r="20" ht="15">
      <c r="A20" s="12" t="s">
        <v>22</v>
      </c>
    </row>
    <row r="21" ht="15">
      <c r="A21" s="12" t="s">
        <v>151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3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8.140625" style="0" bestFit="1" customWidth="1"/>
    <col min="4" max="4" width="11.28125" style="0" customWidth="1"/>
    <col min="6" max="6" width="71.28125" style="0" bestFit="1" customWidth="1"/>
    <col min="21" max="21" width="71.28125" style="0" bestFit="1" customWidth="1"/>
    <col min="22" max="25" width="12.421875" style="0" bestFit="1" customWidth="1"/>
  </cols>
  <sheetData>
    <row r="1" ht="15">
      <c r="A1" s="1" t="s">
        <v>0</v>
      </c>
    </row>
    <row r="2" ht="15">
      <c r="A2" s="1" t="s">
        <v>18</v>
      </c>
    </row>
    <row r="4" spans="1:4" ht="15">
      <c r="A4" s="2" t="s">
        <v>23</v>
      </c>
      <c r="B4" s="5">
        <v>2015</v>
      </c>
      <c r="C4" s="5">
        <v>2014</v>
      </c>
      <c r="D4" s="3" t="s">
        <v>21</v>
      </c>
    </row>
    <row r="5" spans="1:4" ht="15">
      <c r="A5" s="6" t="s">
        <v>24</v>
      </c>
      <c r="B5" s="7">
        <v>84</v>
      </c>
      <c r="C5" s="7">
        <v>89</v>
      </c>
      <c r="D5" s="15">
        <f>(B5-C5)*100/C5</f>
        <v>-5.617977528089888</v>
      </c>
    </row>
    <row r="6" spans="1:4" ht="15">
      <c r="A6" s="6" t="s">
        <v>25</v>
      </c>
      <c r="B6" s="7">
        <v>12</v>
      </c>
      <c r="C6" s="7">
        <v>15</v>
      </c>
      <c r="D6" s="15">
        <f aca="true" t="shared" si="0" ref="D6:D34">(B6-C6)*100/C6</f>
        <v>-20</v>
      </c>
    </row>
    <row r="7" spans="1:4" ht="15">
      <c r="A7" s="6" t="s">
        <v>26</v>
      </c>
      <c r="B7" s="7">
        <v>181</v>
      </c>
      <c r="C7" s="7">
        <v>149</v>
      </c>
      <c r="D7" s="15">
        <f t="shared" si="0"/>
        <v>21.476510067114095</v>
      </c>
    </row>
    <row r="8" spans="1:4" ht="15">
      <c r="A8" s="6" t="s">
        <v>27</v>
      </c>
      <c r="B8" s="7">
        <v>150</v>
      </c>
      <c r="C8" s="7">
        <v>262</v>
      </c>
      <c r="D8" s="15">
        <f t="shared" si="0"/>
        <v>-42.74809160305343</v>
      </c>
    </row>
    <row r="9" spans="1:4" ht="15">
      <c r="A9" s="6" t="s">
        <v>28</v>
      </c>
      <c r="B9" s="7">
        <v>2</v>
      </c>
      <c r="C9" s="7">
        <v>2</v>
      </c>
      <c r="D9" s="15">
        <f t="shared" si="0"/>
        <v>0</v>
      </c>
    </row>
    <row r="10" spans="1:4" ht="15">
      <c r="A10" s="6" t="s">
        <v>29</v>
      </c>
      <c r="B10" s="7">
        <v>896</v>
      </c>
      <c r="C10" s="7">
        <v>832</v>
      </c>
      <c r="D10" s="15">
        <f t="shared" si="0"/>
        <v>7.6923076923076925</v>
      </c>
    </row>
    <row r="11" spans="1:4" ht="15">
      <c r="A11" s="6" t="s">
        <v>30</v>
      </c>
      <c r="B11" s="7">
        <v>276</v>
      </c>
      <c r="C11" s="7">
        <v>330</v>
      </c>
      <c r="D11" s="15">
        <f t="shared" si="0"/>
        <v>-16.363636363636363</v>
      </c>
    </row>
    <row r="12" spans="1:4" ht="15">
      <c r="A12" s="6" t="s">
        <v>31</v>
      </c>
      <c r="B12" s="7">
        <v>7674</v>
      </c>
      <c r="C12" s="7">
        <v>7530</v>
      </c>
      <c r="D12" s="15">
        <f t="shared" si="0"/>
        <v>1.9123505976095618</v>
      </c>
    </row>
    <row r="13" spans="1:4" ht="15">
      <c r="A13" s="6" t="s">
        <v>32</v>
      </c>
      <c r="B13" s="7">
        <v>68</v>
      </c>
      <c r="C13" s="7">
        <v>76</v>
      </c>
      <c r="D13" s="15">
        <f t="shared" si="0"/>
        <v>-10.526315789473685</v>
      </c>
    </row>
    <row r="14" spans="1:4" ht="15">
      <c r="A14" s="6" t="s">
        <v>33</v>
      </c>
      <c r="B14" s="7">
        <v>19</v>
      </c>
      <c r="C14" s="7">
        <v>14</v>
      </c>
      <c r="D14" s="15">
        <f t="shared" si="0"/>
        <v>35.714285714285715</v>
      </c>
    </row>
    <row r="15" spans="1:4" ht="15">
      <c r="A15" s="6" t="s">
        <v>34</v>
      </c>
      <c r="B15" s="7">
        <v>24</v>
      </c>
      <c r="C15" s="7">
        <v>26</v>
      </c>
      <c r="D15" s="15">
        <f t="shared" si="0"/>
        <v>-7.6923076923076925</v>
      </c>
    </row>
    <row r="16" spans="1:4" ht="15">
      <c r="A16" s="6" t="s">
        <v>35</v>
      </c>
      <c r="B16" s="7">
        <v>458</v>
      </c>
      <c r="C16" s="7">
        <v>766</v>
      </c>
      <c r="D16" s="15">
        <f t="shared" si="0"/>
        <v>-40.2088772845953</v>
      </c>
    </row>
    <row r="17" spans="1:4" ht="15">
      <c r="A17" s="6" t="s">
        <v>36</v>
      </c>
      <c r="B17" s="7">
        <v>81</v>
      </c>
      <c r="C17" s="7">
        <v>55</v>
      </c>
      <c r="D17" s="15">
        <f t="shared" si="0"/>
        <v>47.27272727272727</v>
      </c>
    </row>
    <row r="18" spans="1:4" ht="15">
      <c r="A18" s="6" t="s">
        <v>37</v>
      </c>
      <c r="B18" s="7">
        <v>835</v>
      </c>
      <c r="C18" s="7">
        <v>592</v>
      </c>
      <c r="D18" s="15">
        <f t="shared" si="0"/>
        <v>41.0472972972973</v>
      </c>
    </row>
    <row r="19" spans="1:4" ht="15">
      <c r="A19" s="6" t="s">
        <v>160</v>
      </c>
      <c r="B19" s="7">
        <v>141</v>
      </c>
      <c r="C19" s="7">
        <v>155</v>
      </c>
      <c r="D19" s="15">
        <f>(B19-C19)*100/C19</f>
        <v>-9.03225806451613</v>
      </c>
    </row>
    <row r="20" spans="1:4" ht="15">
      <c r="A20" s="6" t="s">
        <v>38</v>
      </c>
      <c r="B20" s="7">
        <v>172</v>
      </c>
      <c r="C20" s="7">
        <v>210</v>
      </c>
      <c r="D20" s="15">
        <f t="shared" si="0"/>
        <v>-18.095238095238095</v>
      </c>
    </row>
    <row r="21" spans="1:4" ht="15">
      <c r="A21" s="6" t="s">
        <v>39</v>
      </c>
      <c r="B21" s="7">
        <v>39</v>
      </c>
      <c r="C21" s="7">
        <v>52</v>
      </c>
      <c r="D21" s="15">
        <f t="shared" si="0"/>
        <v>-25</v>
      </c>
    </row>
    <row r="22" spans="1:4" ht="15">
      <c r="A22" s="6" t="s">
        <v>40</v>
      </c>
      <c r="B22" s="7">
        <v>48</v>
      </c>
      <c r="C22" s="7">
        <v>59</v>
      </c>
      <c r="D22" s="15">
        <f t="shared" si="0"/>
        <v>-18.64406779661017</v>
      </c>
    </row>
    <row r="23" spans="1:4" ht="15">
      <c r="A23" s="6" t="s">
        <v>41</v>
      </c>
      <c r="B23" s="7">
        <v>2</v>
      </c>
      <c r="C23" s="7">
        <v>3</v>
      </c>
      <c r="D23" s="15">
        <f t="shared" si="0"/>
        <v>-33.333333333333336</v>
      </c>
    </row>
    <row r="24" spans="1:4" ht="15">
      <c r="A24" s="6" t="s">
        <v>42</v>
      </c>
      <c r="B24" s="7">
        <v>2</v>
      </c>
      <c r="C24" s="7">
        <v>1</v>
      </c>
      <c r="D24" s="15">
        <f t="shared" si="0"/>
        <v>100</v>
      </c>
    </row>
    <row r="25" spans="1:4" ht="15">
      <c r="A25" s="6" t="s">
        <v>43</v>
      </c>
      <c r="B25" s="7">
        <v>6</v>
      </c>
      <c r="C25" s="7">
        <v>4</v>
      </c>
      <c r="D25" s="15">
        <f t="shared" si="0"/>
        <v>50</v>
      </c>
    </row>
    <row r="26" spans="1:4" ht="15">
      <c r="A26" s="41" t="s">
        <v>152</v>
      </c>
      <c r="B26" s="7">
        <v>1</v>
      </c>
      <c r="C26" s="7">
        <v>0</v>
      </c>
      <c r="D26" s="9"/>
    </row>
    <row r="27" spans="1:4" ht="15">
      <c r="A27" s="6" t="s">
        <v>44</v>
      </c>
      <c r="B27" s="7">
        <v>45</v>
      </c>
      <c r="C27" s="7">
        <v>37</v>
      </c>
      <c r="D27" s="15">
        <f t="shared" si="0"/>
        <v>21.62162162162162</v>
      </c>
    </row>
    <row r="28" spans="1:4" ht="15">
      <c r="A28" s="6" t="s">
        <v>45</v>
      </c>
      <c r="B28" s="7">
        <v>1040</v>
      </c>
      <c r="C28" s="7">
        <v>982</v>
      </c>
      <c r="D28" s="15">
        <f t="shared" si="0"/>
        <v>5.906313645621181</v>
      </c>
    </row>
    <row r="29" spans="1:4" ht="15">
      <c r="A29" s="6" t="s">
        <v>46</v>
      </c>
      <c r="B29" s="7">
        <v>2947</v>
      </c>
      <c r="C29" s="7">
        <v>4127</v>
      </c>
      <c r="D29" s="15">
        <f t="shared" si="0"/>
        <v>-28.592197722316453</v>
      </c>
    </row>
    <row r="30" spans="1:4" ht="15">
      <c r="A30" s="6" t="s">
        <v>47</v>
      </c>
      <c r="B30" s="7">
        <v>65</v>
      </c>
      <c r="C30" s="7">
        <v>92</v>
      </c>
      <c r="D30" s="15">
        <f t="shared" si="0"/>
        <v>-29.347826086956523</v>
      </c>
    </row>
    <row r="31" spans="1:4" ht="15">
      <c r="A31" s="6" t="s">
        <v>48</v>
      </c>
      <c r="B31" s="7">
        <v>183</v>
      </c>
      <c r="C31" s="7">
        <v>363</v>
      </c>
      <c r="D31" s="15">
        <f t="shared" si="0"/>
        <v>-49.586776859504134</v>
      </c>
    </row>
    <row r="32" spans="1:4" ht="15">
      <c r="A32" s="6" t="s">
        <v>49</v>
      </c>
      <c r="B32" s="7">
        <v>60</v>
      </c>
      <c r="C32" s="7">
        <v>91</v>
      </c>
      <c r="D32" s="15">
        <f t="shared" si="0"/>
        <v>-34.065934065934066</v>
      </c>
    </row>
    <row r="33" spans="1:4" ht="15">
      <c r="A33" s="19" t="s">
        <v>50</v>
      </c>
      <c r="B33" s="20">
        <v>491</v>
      </c>
      <c r="C33" s="20">
        <v>427</v>
      </c>
      <c r="D33" s="15">
        <f t="shared" si="0"/>
        <v>14.988290398126464</v>
      </c>
    </row>
    <row r="34" spans="1:4" ht="15">
      <c r="A34" s="2" t="s">
        <v>13</v>
      </c>
      <c r="B34" s="5">
        <f>SUM(B5:B33)</f>
        <v>16002</v>
      </c>
      <c r="C34" s="5">
        <v>17341</v>
      </c>
      <c r="D34" s="18">
        <f t="shared" si="0"/>
        <v>-7.721584683697595</v>
      </c>
    </row>
    <row r="36" ht="15">
      <c r="A36" s="11" t="s">
        <v>14</v>
      </c>
    </row>
    <row r="37" ht="15">
      <c r="A37" s="13" t="s">
        <v>51</v>
      </c>
    </row>
    <row r="38" ht="15">
      <c r="A38" s="12" t="s">
        <v>52</v>
      </c>
    </row>
    <row r="39" spans="1:2" ht="15">
      <c r="A39" s="12" t="s">
        <v>17</v>
      </c>
      <c r="B39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9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19.8515625" style="0" bestFit="1" customWidth="1"/>
    <col min="4" max="4" width="15.00390625" style="0" bestFit="1" customWidth="1"/>
    <col min="5" max="5" width="5.8515625" style="0" customWidth="1"/>
    <col min="6" max="6" width="78.00390625" style="0" bestFit="1" customWidth="1"/>
    <col min="21" max="21" width="78.00390625" style="0" bestFit="1" customWidth="1"/>
    <col min="22" max="25" width="12.421875" style="0" bestFit="1" customWidth="1"/>
  </cols>
  <sheetData>
    <row r="1" ht="15">
      <c r="A1" s="1" t="s">
        <v>0</v>
      </c>
    </row>
    <row r="2" ht="15">
      <c r="A2" s="1" t="s">
        <v>53</v>
      </c>
    </row>
    <row r="4" spans="1:4" ht="15">
      <c r="A4" s="21" t="s">
        <v>54</v>
      </c>
      <c r="B4" s="22">
        <v>2015</v>
      </c>
      <c r="C4" s="22" t="s">
        <v>3</v>
      </c>
      <c r="D4" s="3" t="s">
        <v>21</v>
      </c>
    </row>
    <row r="5" spans="1:4" ht="15">
      <c r="A5" s="23" t="s">
        <v>24</v>
      </c>
      <c r="B5" s="24">
        <v>4</v>
      </c>
      <c r="C5" s="24">
        <v>8</v>
      </c>
      <c r="D5" s="25">
        <f>(B5-C5)*100/C5</f>
        <v>-50</v>
      </c>
    </row>
    <row r="6" spans="1:4" ht="15">
      <c r="A6" s="27" t="s">
        <v>153</v>
      </c>
      <c r="B6" s="24">
        <v>5</v>
      </c>
      <c r="C6" s="24">
        <v>0</v>
      </c>
      <c r="D6" s="36"/>
    </row>
    <row r="7" spans="1:4" ht="15">
      <c r="A7" s="26" t="s">
        <v>55</v>
      </c>
      <c r="B7" s="24">
        <v>4</v>
      </c>
      <c r="C7" s="24">
        <v>0</v>
      </c>
      <c r="D7" s="36"/>
    </row>
    <row r="8" spans="1:4" ht="15">
      <c r="A8" s="27" t="s">
        <v>56</v>
      </c>
      <c r="B8" s="24">
        <v>68</v>
      </c>
      <c r="C8" s="24">
        <v>81</v>
      </c>
      <c r="D8" s="25">
        <f>(B8-C8)*100/C8</f>
        <v>-16.049382716049383</v>
      </c>
    </row>
    <row r="9" spans="1:4" ht="15">
      <c r="A9" s="27" t="s">
        <v>154</v>
      </c>
      <c r="B9" s="24">
        <v>3</v>
      </c>
      <c r="C9" s="24">
        <v>0</v>
      </c>
      <c r="D9" s="36"/>
    </row>
    <row r="10" spans="1:4" ht="15">
      <c r="A10" s="28" t="s">
        <v>25</v>
      </c>
      <c r="B10" s="24">
        <v>12</v>
      </c>
      <c r="C10" s="24">
        <v>9</v>
      </c>
      <c r="D10" s="25">
        <f aca="true" t="shared" si="0" ref="D10:D62">(B10-C10)*100/C10</f>
        <v>33.333333333333336</v>
      </c>
    </row>
    <row r="11" spans="1:4" ht="15">
      <c r="A11" s="27" t="s">
        <v>161</v>
      </c>
      <c r="B11" s="24">
        <v>0</v>
      </c>
      <c r="C11" s="24">
        <v>6</v>
      </c>
      <c r="D11" s="25">
        <f t="shared" si="0"/>
        <v>-100</v>
      </c>
    </row>
    <row r="12" spans="1:4" ht="15">
      <c r="A12" s="23" t="s">
        <v>26</v>
      </c>
      <c r="B12" s="24">
        <v>178</v>
      </c>
      <c r="C12" s="24">
        <v>147</v>
      </c>
      <c r="D12" s="25">
        <f t="shared" si="0"/>
        <v>21.08843537414966</v>
      </c>
    </row>
    <row r="13" spans="1:4" ht="15">
      <c r="A13" s="27" t="s">
        <v>57</v>
      </c>
      <c r="B13" s="24">
        <v>3</v>
      </c>
      <c r="C13" s="24">
        <v>2</v>
      </c>
      <c r="D13" s="25">
        <f t="shared" si="0"/>
        <v>50</v>
      </c>
    </row>
    <row r="14" spans="1:4" ht="15">
      <c r="A14" s="23" t="s">
        <v>27</v>
      </c>
      <c r="B14" s="24">
        <v>12</v>
      </c>
      <c r="C14" s="24">
        <v>54</v>
      </c>
      <c r="D14" s="25">
        <f t="shared" si="0"/>
        <v>-77.77777777777777</v>
      </c>
    </row>
    <row r="15" spans="1:4" ht="15">
      <c r="A15" s="27" t="s">
        <v>58</v>
      </c>
      <c r="B15" s="24">
        <v>138</v>
      </c>
      <c r="C15" s="24">
        <v>208</v>
      </c>
      <c r="D15" s="25">
        <f t="shared" si="0"/>
        <v>-33.65384615384615</v>
      </c>
    </row>
    <row r="16" spans="1:4" ht="15">
      <c r="A16" s="23" t="s">
        <v>28</v>
      </c>
      <c r="B16" s="24">
        <v>2</v>
      </c>
      <c r="C16" s="24">
        <v>2</v>
      </c>
      <c r="D16" s="25">
        <f t="shared" si="0"/>
        <v>0</v>
      </c>
    </row>
    <row r="17" spans="1:4" ht="15">
      <c r="A17" s="23" t="s">
        <v>29</v>
      </c>
      <c r="B17" s="24">
        <v>49</v>
      </c>
      <c r="C17" s="24">
        <v>44</v>
      </c>
      <c r="D17" s="25">
        <f t="shared" si="0"/>
        <v>11.363636363636363</v>
      </c>
    </row>
    <row r="18" spans="1:4" ht="15">
      <c r="A18" s="26" t="s">
        <v>59</v>
      </c>
      <c r="B18" s="24">
        <v>527</v>
      </c>
      <c r="C18" s="24">
        <v>451</v>
      </c>
      <c r="D18" s="25">
        <f t="shared" si="0"/>
        <v>16.851441241685144</v>
      </c>
    </row>
    <row r="19" spans="1:4" ht="15">
      <c r="A19" s="29" t="s">
        <v>60</v>
      </c>
      <c r="B19" s="24">
        <v>283</v>
      </c>
      <c r="C19" s="24">
        <v>247</v>
      </c>
      <c r="D19" s="25">
        <f t="shared" si="0"/>
        <v>14.574898785425102</v>
      </c>
    </row>
    <row r="20" spans="1:4" ht="15">
      <c r="A20" s="26" t="s">
        <v>61</v>
      </c>
      <c r="B20" s="24">
        <v>18</v>
      </c>
      <c r="C20" s="24">
        <v>77</v>
      </c>
      <c r="D20" s="25">
        <f t="shared" si="0"/>
        <v>-76.62337662337663</v>
      </c>
    </row>
    <row r="21" spans="1:4" ht="15">
      <c r="A21" s="26" t="s">
        <v>62</v>
      </c>
      <c r="B21" s="24">
        <v>19</v>
      </c>
      <c r="C21" s="24">
        <v>13</v>
      </c>
      <c r="D21" s="25">
        <f t="shared" si="0"/>
        <v>46.15384615384615</v>
      </c>
    </row>
    <row r="22" spans="1:4" ht="15">
      <c r="A22" s="23" t="s">
        <v>30</v>
      </c>
      <c r="B22" s="24">
        <v>276</v>
      </c>
      <c r="C22" s="24">
        <v>330</v>
      </c>
      <c r="D22" s="25">
        <f t="shared" si="0"/>
        <v>-16.363636363636363</v>
      </c>
    </row>
    <row r="23" spans="1:4" ht="15">
      <c r="A23" s="28" t="s">
        <v>31</v>
      </c>
      <c r="B23" s="24">
        <v>26</v>
      </c>
      <c r="C23" s="24">
        <v>51</v>
      </c>
      <c r="D23" s="25">
        <f t="shared" si="0"/>
        <v>-49.01960784313726</v>
      </c>
    </row>
    <row r="24" spans="1:4" ht="15">
      <c r="A24" s="26" t="s">
        <v>63</v>
      </c>
      <c r="B24" s="24">
        <v>0</v>
      </c>
      <c r="C24" s="24">
        <v>3</v>
      </c>
      <c r="D24" s="25">
        <f t="shared" si="0"/>
        <v>-100</v>
      </c>
    </row>
    <row r="25" spans="1:4" ht="15">
      <c r="A25" s="26" t="s">
        <v>64</v>
      </c>
      <c r="B25" s="24">
        <v>800</v>
      </c>
      <c r="C25" s="24">
        <v>918</v>
      </c>
      <c r="D25" s="25">
        <f t="shared" si="0"/>
        <v>-12.854030501089325</v>
      </c>
    </row>
    <row r="26" spans="1:4" ht="15">
      <c r="A26" s="26" t="s">
        <v>65</v>
      </c>
      <c r="B26" s="24">
        <v>46</v>
      </c>
      <c r="C26" s="24">
        <v>49</v>
      </c>
      <c r="D26" s="25">
        <f t="shared" si="0"/>
        <v>-6.122448979591836</v>
      </c>
    </row>
    <row r="27" spans="1:4" ht="15">
      <c r="A27" s="26" t="s">
        <v>66</v>
      </c>
      <c r="B27" s="24">
        <v>0</v>
      </c>
      <c r="C27" s="24">
        <v>5</v>
      </c>
      <c r="D27" s="25">
        <f t="shared" si="0"/>
        <v>-100</v>
      </c>
    </row>
    <row r="28" spans="1:4" ht="15">
      <c r="A28" s="23" t="s">
        <v>32</v>
      </c>
      <c r="B28" s="24">
        <v>68</v>
      </c>
      <c r="C28" s="24">
        <v>76</v>
      </c>
      <c r="D28" s="25">
        <f t="shared" si="0"/>
        <v>-10.526315789473685</v>
      </c>
    </row>
    <row r="29" spans="1:4" ht="15">
      <c r="A29" s="23" t="s">
        <v>33</v>
      </c>
      <c r="B29" s="24">
        <v>19</v>
      </c>
      <c r="C29" s="24">
        <v>11</v>
      </c>
      <c r="D29" s="25">
        <f t="shared" si="0"/>
        <v>72.72727272727273</v>
      </c>
    </row>
    <row r="30" spans="1:4" ht="15">
      <c r="A30" s="29" t="s">
        <v>67</v>
      </c>
      <c r="B30" s="24">
        <v>0</v>
      </c>
      <c r="C30" s="24">
        <v>1</v>
      </c>
      <c r="D30" s="25">
        <f t="shared" si="0"/>
        <v>-100</v>
      </c>
    </row>
    <row r="31" spans="1:4" ht="15">
      <c r="A31" s="26" t="s">
        <v>68</v>
      </c>
      <c r="B31" s="24">
        <v>0</v>
      </c>
      <c r="C31" s="24">
        <v>2</v>
      </c>
      <c r="D31" s="25">
        <f t="shared" si="0"/>
        <v>-100</v>
      </c>
    </row>
    <row r="32" spans="1:4" ht="15">
      <c r="A32" s="23" t="s">
        <v>34</v>
      </c>
      <c r="B32" s="24">
        <v>24</v>
      </c>
      <c r="C32" s="24">
        <v>26</v>
      </c>
      <c r="D32" s="25">
        <f t="shared" si="0"/>
        <v>-7.6923076923076925</v>
      </c>
    </row>
    <row r="33" spans="1:4" ht="15">
      <c r="A33" s="23" t="s">
        <v>35</v>
      </c>
      <c r="B33" s="24">
        <v>458</v>
      </c>
      <c r="C33" s="24">
        <v>766</v>
      </c>
      <c r="D33" s="25">
        <f t="shared" si="0"/>
        <v>-40.2088772845953</v>
      </c>
    </row>
    <row r="34" spans="1:4" ht="15">
      <c r="A34" s="23" t="s">
        <v>36</v>
      </c>
      <c r="B34" s="24">
        <v>81</v>
      </c>
      <c r="C34" s="24">
        <v>55</v>
      </c>
      <c r="D34" s="25">
        <f t="shared" si="0"/>
        <v>47.27272727272727</v>
      </c>
    </row>
    <row r="35" spans="1:4" ht="15">
      <c r="A35" s="23" t="s">
        <v>37</v>
      </c>
      <c r="B35" s="24">
        <v>835</v>
      </c>
      <c r="C35" s="24">
        <v>592</v>
      </c>
      <c r="D35" s="25">
        <f t="shared" si="0"/>
        <v>41.0472972972973</v>
      </c>
    </row>
    <row r="36" spans="1:4" ht="15">
      <c r="A36" s="23" t="s">
        <v>158</v>
      </c>
      <c r="B36" s="24">
        <v>44</v>
      </c>
      <c r="C36" s="24">
        <v>44</v>
      </c>
      <c r="D36" s="25">
        <f>(B36-C36)*100/C36</f>
        <v>0</v>
      </c>
    </row>
    <row r="37" spans="1:4" ht="15">
      <c r="A37" s="32" t="s">
        <v>76</v>
      </c>
      <c r="B37" s="24">
        <v>13</v>
      </c>
      <c r="C37" s="24">
        <v>19</v>
      </c>
      <c r="D37" s="25">
        <f>(B37-C37)*100/C37</f>
        <v>-31.57894736842105</v>
      </c>
    </row>
    <row r="38" spans="1:4" ht="15">
      <c r="A38" s="29" t="s">
        <v>77</v>
      </c>
      <c r="B38" s="24">
        <v>25</v>
      </c>
      <c r="C38" s="24">
        <v>54</v>
      </c>
      <c r="D38" s="25">
        <f>(B38-C38)*100/C38</f>
        <v>-53.7037037037037</v>
      </c>
    </row>
    <row r="39" spans="1:4" ht="15">
      <c r="A39" s="29" t="s">
        <v>78</v>
      </c>
      <c r="B39" s="24">
        <v>18</v>
      </c>
      <c r="C39" s="24">
        <v>10</v>
      </c>
      <c r="D39" s="25">
        <f>(B39-C39)*100/C39</f>
        <v>80</v>
      </c>
    </row>
    <row r="40" spans="1:4" ht="15">
      <c r="A40" s="29" t="s">
        <v>155</v>
      </c>
      <c r="B40" s="24">
        <v>1</v>
      </c>
      <c r="C40" s="24">
        <v>0</v>
      </c>
      <c r="D40" s="36"/>
    </row>
    <row r="41" spans="1:4" ht="15">
      <c r="A41" s="26" t="s">
        <v>79</v>
      </c>
      <c r="B41" s="24">
        <v>19</v>
      </c>
      <c r="C41" s="24">
        <v>3</v>
      </c>
      <c r="D41" s="25">
        <f>(B41-C41)*100/C41</f>
        <v>533.3333333333334</v>
      </c>
    </row>
    <row r="42" spans="1:4" ht="15">
      <c r="A42" s="26" t="s">
        <v>80</v>
      </c>
      <c r="B42" s="24">
        <v>21</v>
      </c>
      <c r="C42" s="24">
        <v>25</v>
      </c>
      <c r="D42" s="25">
        <f>(B42-C42)*100/C42</f>
        <v>-16</v>
      </c>
    </row>
    <row r="43" spans="1:4" ht="15">
      <c r="A43" s="23" t="s">
        <v>38</v>
      </c>
      <c r="B43" s="24">
        <v>45</v>
      </c>
      <c r="C43" s="24">
        <v>60</v>
      </c>
      <c r="D43" s="25">
        <f t="shared" si="0"/>
        <v>-25</v>
      </c>
    </row>
    <row r="44" spans="1:4" ht="15">
      <c r="A44" s="26" t="s">
        <v>69</v>
      </c>
      <c r="B44" s="24">
        <v>127</v>
      </c>
      <c r="C44" s="24">
        <v>148</v>
      </c>
      <c r="D44" s="25">
        <f t="shared" si="0"/>
        <v>-14.18918918918919</v>
      </c>
    </row>
    <row r="45" spans="1:4" ht="15">
      <c r="A45" s="30" t="s">
        <v>70</v>
      </c>
      <c r="B45" s="24">
        <v>0</v>
      </c>
      <c r="C45" s="24">
        <v>2</v>
      </c>
      <c r="D45" s="25">
        <f t="shared" si="0"/>
        <v>-100</v>
      </c>
    </row>
    <row r="46" spans="1:4" ht="15">
      <c r="A46" s="31" t="s">
        <v>39</v>
      </c>
      <c r="B46" s="24">
        <v>23</v>
      </c>
      <c r="C46" s="24">
        <v>31</v>
      </c>
      <c r="D46" s="25">
        <f t="shared" si="0"/>
        <v>-25.806451612903224</v>
      </c>
    </row>
    <row r="47" spans="1:4" ht="15">
      <c r="A47" s="30" t="s">
        <v>71</v>
      </c>
      <c r="B47" s="24">
        <v>0</v>
      </c>
      <c r="C47" s="24">
        <v>1</v>
      </c>
      <c r="D47" s="25">
        <f t="shared" si="0"/>
        <v>-100</v>
      </c>
    </row>
    <row r="48" spans="1:4" ht="15">
      <c r="A48" s="30" t="s">
        <v>72</v>
      </c>
      <c r="B48" s="24">
        <v>16</v>
      </c>
      <c r="C48" s="24">
        <v>19</v>
      </c>
      <c r="D48" s="25">
        <f t="shared" si="0"/>
        <v>-15.789473684210526</v>
      </c>
    </row>
    <row r="49" spans="1:4" ht="15">
      <c r="A49" s="30" t="s">
        <v>73</v>
      </c>
      <c r="B49" s="24">
        <v>0</v>
      </c>
      <c r="C49" s="24">
        <v>1</v>
      </c>
      <c r="D49" s="25">
        <f t="shared" si="0"/>
        <v>-100</v>
      </c>
    </row>
    <row r="50" spans="1:4" ht="15">
      <c r="A50" s="31" t="s">
        <v>40</v>
      </c>
      <c r="B50" s="24">
        <v>48</v>
      </c>
      <c r="C50" s="24">
        <v>33</v>
      </c>
      <c r="D50" s="25">
        <f t="shared" si="0"/>
        <v>45.45454545454545</v>
      </c>
    </row>
    <row r="51" spans="1:4" ht="15">
      <c r="A51" s="30" t="s">
        <v>74</v>
      </c>
      <c r="B51" s="24">
        <v>0</v>
      </c>
      <c r="C51" s="24">
        <v>25</v>
      </c>
      <c r="D51" s="25">
        <f t="shared" si="0"/>
        <v>-100</v>
      </c>
    </row>
    <row r="52" spans="1:4" ht="15">
      <c r="A52" s="30" t="s">
        <v>75</v>
      </c>
      <c r="B52" s="24">
        <v>0</v>
      </c>
      <c r="C52" s="24">
        <v>1</v>
      </c>
      <c r="D52" s="25">
        <f t="shared" si="0"/>
        <v>-100</v>
      </c>
    </row>
    <row r="53" spans="1:4" ht="15">
      <c r="A53" s="23" t="s">
        <v>41</v>
      </c>
      <c r="B53" s="24">
        <v>2</v>
      </c>
      <c r="C53" s="24">
        <v>3</v>
      </c>
      <c r="D53" s="25">
        <f t="shared" si="0"/>
        <v>-33.333333333333336</v>
      </c>
    </row>
    <row r="54" spans="1:4" ht="15">
      <c r="A54" s="23" t="s">
        <v>42</v>
      </c>
      <c r="B54" s="24">
        <v>2</v>
      </c>
      <c r="C54" s="24">
        <v>1</v>
      </c>
      <c r="D54" s="25">
        <f t="shared" si="0"/>
        <v>100</v>
      </c>
    </row>
    <row r="55" spans="1:4" ht="15">
      <c r="A55" s="23" t="s">
        <v>43</v>
      </c>
      <c r="B55" s="24">
        <v>6</v>
      </c>
      <c r="C55" s="24">
        <v>4</v>
      </c>
      <c r="D55" s="25">
        <f t="shared" si="0"/>
        <v>50</v>
      </c>
    </row>
    <row r="56" spans="1:4" ht="15">
      <c r="A56" s="42" t="s">
        <v>152</v>
      </c>
      <c r="B56" s="24">
        <v>1</v>
      </c>
      <c r="C56" s="24">
        <v>0</v>
      </c>
      <c r="D56" s="36"/>
    </row>
    <row r="57" spans="1:4" ht="15">
      <c r="A57" s="28" t="s">
        <v>44</v>
      </c>
      <c r="B57" s="24">
        <v>7</v>
      </c>
      <c r="C57" s="24">
        <v>3</v>
      </c>
      <c r="D57" s="25">
        <f t="shared" si="0"/>
        <v>133.33333333333334</v>
      </c>
    </row>
    <row r="58" spans="1:4" ht="15">
      <c r="A58" s="26" t="s">
        <v>81</v>
      </c>
      <c r="B58" s="24">
        <v>2</v>
      </c>
      <c r="C58" s="24">
        <v>1</v>
      </c>
      <c r="D58" s="25">
        <f t="shared" si="0"/>
        <v>100</v>
      </c>
    </row>
    <row r="59" spans="1:4" ht="15">
      <c r="A59" s="27" t="s">
        <v>82</v>
      </c>
      <c r="B59" s="24">
        <v>23</v>
      </c>
      <c r="C59" s="24">
        <v>2</v>
      </c>
      <c r="D59" s="25">
        <f t="shared" si="0"/>
        <v>1050</v>
      </c>
    </row>
    <row r="60" spans="1:4" ht="15">
      <c r="A60" s="26" t="s">
        <v>83</v>
      </c>
      <c r="B60" s="24">
        <v>0</v>
      </c>
      <c r="C60" s="24">
        <v>1</v>
      </c>
      <c r="D60" s="25">
        <f t="shared" si="0"/>
        <v>-100</v>
      </c>
    </row>
    <row r="61" spans="1:4" ht="15">
      <c r="A61" s="26" t="s">
        <v>84</v>
      </c>
      <c r="B61" s="24">
        <v>13</v>
      </c>
      <c r="C61" s="24">
        <v>30</v>
      </c>
      <c r="D61" s="25">
        <f t="shared" si="0"/>
        <v>-56.666666666666664</v>
      </c>
    </row>
    <row r="62" spans="1:4" ht="15">
      <c r="A62" s="28" t="s">
        <v>45</v>
      </c>
      <c r="B62" s="24">
        <v>2</v>
      </c>
      <c r="C62" s="24">
        <v>3</v>
      </c>
      <c r="D62" s="25">
        <f t="shared" si="0"/>
        <v>-33.333333333333336</v>
      </c>
    </row>
    <row r="63" spans="1:4" ht="15">
      <c r="A63" s="26" t="s">
        <v>85</v>
      </c>
      <c r="B63" s="24">
        <v>419</v>
      </c>
      <c r="C63" s="24">
        <v>191</v>
      </c>
      <c r="D63" s="25">
        <f aca="true" t="shared" si="1" ref="D63:D85">(B63-C63)*100/C63</f>
        <v>119.3717277486911</v>
      </c>
    </row>
    <row r="64" spans="1:4" ht="15">
      <c r="A64" s="26" t="s">
        <v>86</v>
      </c>
      <c r="B64" s="24">
        <v>30</v>
      </c>
      <c r="C64" s="24">
        <v>29</v>
      </c>
      <c r="D64" s="25">
        <f t="shared" si="1"/>
        <v>3.4482758620689653</v>
      </c>
    </row>
    <row r="65" spans="1:4" ht="15">
      <c r="A65" s="26" t="s">
        <v>87</v>
      </c>
      <c r="B65" s="24">
        <v>544</v>
      </c>
      <c r="C65" s="24">
        <v>708</v>
      </c>
      <c r="D65" s="25">
        <f t="shared" si="1"/>
        <v>-23.163841807909606</v>
      </c>
    </row>
    <row r="66" spans="1:4" ht="15">
      <c r="A66" s="26" t="s">
        <v>88</v>
      </c>
      <c r="B66" s="24">
        <v>45</v>
      </c>
      <c r="C66" s="24">
        <v>51</v>
      </c>
      <c r="D66" s="25">
        <f t="shared" si="1"/>
        <v>-11.764705882352942</v>
      </c>
    </row>
    <row r="67" spans="1:4" ht="15">
      <c r="A67" s="23" t="s">
        <v>46</v>
      </c>
      <c r="B67" s="24">
        <v>9</v>
      </c>
      <c r="C67" s="24">
        <v>27</v>
      </c>
      <c r="D67" s="25">
        <f t="shared" si="1"/>
        <v>-66.66666666666667</v>
      </c>
    </row>
    <row r="68" spans="1:4" ht="15">
      <c r="A68" s="26" t="s">
        <v>89</v>
      </c>
      <c r="B68" s="24">
        <v>1089</v>
      </c>
      <c r="C68" s="24">
        <v>1229</v>
      </c>
      <c r="D68" s="25">
        <f t="shared" si="1"/>
        <v>-11.391375101708705</v>
      </c>
    </row>
    <row r="69" spans="1:4" ht="15">
      <c r="A69" s="26" t="s">
        <v>90</v>
      </c>
      <c r="B69" s="24">
        <v>308</v>
      </c>
      <c r="C69" s="24">
        <v>233</v>
      </c>
      <c r="D69" s="25">
        <f t="shared" si="1"/>
        <v>32.18884120171674</v>
      </c>
    </row>
    <row r="70" spans="1:4" ht="15">
      <c r="A70" s="26" t="s">
        <v>91</v>
      </c>
      <c r="B70" s="24">
        <v>16</v>
      </c>
      <c r="C70" s="24">
        <v>12</v>
      </c>
      <c r="D70" s="25">
        <f t="shared" si="1"/>
        <v>33.333333333333336</v>
      </c>
    </row>
    <row r="71" spans="1:4" ht="15">
      <c r="A71" s="26" t="s">
        <v>92</v>
      </c>
      <c r="B71" s="24">
        <v>49</v>
      </c>
      <c r="C71" s="24">
        <v>59</v>
      </c>
      <c r="D71" s="25">
        <f t="shared" si="1"/>
        <v>-16.949152542372882</v>
      </c>
    </row>
    <row r="72" spans="1:4" ht="15">
      <c r="A72" s="26" t="s">
        <v>93</v>
      </c>
      <c r="B72" s="24">
        <v>1476</v>
      </c>
      <c r="C72" s="24">
        <v>2567</v>
      </c>
      <c r="D72" s="25">
        <f t="shared" si="1"/>
        <v>-42.50097389949357</v>
      </c>
    </row>
    <row r="73" spans="1:4" ht="15">
      <c r="A73" s="23" t="s">
        <v>47</v>
      </c>
      <c r="B73" s="24">
        <v>52</v>
      </c>
      <c r="C73" s="24">
        <v>80</v>
      </c>
      <c r="D73" s="25">
        <f t="shared" si="1"/>
        <v>-35</v>
      </c>
    </row>
    <row r="74" spans="1:4" ht="15">
      <c r="A74" s="26" t="s">
        <v>157</v>
      </c>
      <c r="B74" s="24">
        <v>13</v>
      </c>
      <c r="C74" s="24">
        <v>13</v>
      </c>
      <c r="D74" s="25">
        <f t="shared" si="1"/>
        <v>0</v>
      </c>
    </row>
    <row r="75" spans="1:4" ht="15">
      <c r="A75" s="23" t="s">
        <v>48</v>
      </c>
      <c r="B75" s="24">
        <v>183</v>
      </c>
      <c r="C75" s="24">
        <v>343</v>
      </c>
      <c r="D75" s="25">
        <f t="shared" si="1"/>
        <v>-46.647230320699705</v>
      </c>
    </row>
    <row r="76" spans="1:4" ht="15">
      <c r="A76" s="30" t="s">
        <v>94</v>
      </c>
      <c r="B76" s="24">
        <v>0</v>
      </c>
      <c r="C76" s="24">
        <v>20</v>
      </c>
      <c r="D76" s="25">
        <f t="shared" si="1"/>
        <v>-100</v>
      </c>
    </row>
    <row r="77" spans="1:4" ht="15">
      <c r="A77" s="33" t="s">
        <v>49</v>
      </c>
      <c r="B77" s="24">
        <v>18</v>
      </c>
      <c r="C77" s="24">
        <v>16</v>
      </c>
      <c r="D77" s="25">
        <f t="shared" si="1"/>
        <v>12.5</v>
      </c>
    </row>
    <row r="78" spans="1:4" ht="15">
      <c r="A78" s="26" t="s">
        <v>156</v>
      </c>
      <c r="B78" s="24">
        <v>2</v>
      </c>
      <c r="C78" s="24">
        <v>0</v>
      </c>
      <c r="D78" s="36"/>
    </row>
    <row r="79" spans="1:4" ht="15">
      <c r="A79" s="26" t="s">
        <v>95</v>
      </c>
      <c r="B79" s="24">
        <v>1</v>
      </c>
      <c r="C79" s="24">
        <v>14</v>
      </c>
      <c r="D79" s="25">
        <f t="shared" si="1"/>
        <v>-92.85714285714286</v>
      </c>
    </row>
    <row r="80" spans="1:4" ht="15">
      <c r="A80" s="26" t="s">
        <v>97</v>
      </c>
      <c r="B80" s="24">
        <v>14</v>
      </c>
      <c r="C80" s="24">
        <v>31</v>
      </c>
      <c r="D80" s="25">
        <f t="shared" si="1"/>
        <v>-54.83870967741935</v>
      </c>
    </row>
    <row r="81" spans="1:4" ht="15">
      <c r="A81" s="26" t="s">
        <v>98</v>
      </c>
      <c r="B81" s="24">
        <v>7</v>
      </c>
      <c r="C81" s="24">
        <v>12</v>
      </c>
      <c r="D81" s="25">
        <f t="shared" si="1"/>
        <v>-41.666666666666664</v>
      </c>
    </row>
    <row r="82" spans="1:4" ht="15">
      <c r="A82" s="26" t="s">
        <v>99</v>
      </c>
      <c r="B82" s="24">
        <v>15</v>
      </c>
      <c r="C82" s="24">
        <v>17</v>
      </c>
      <c r="D82" s="25">
        <f t="shared" si="1"/>
        <v>-11.764705882352942</v>
      </c>
    </row>
    <row r="83" spans="1:4" ht="15">
      <c r="A83" s="26" t="s">
        <v>96</v>
      </c>
      <c r="B83" s="24">
        <v>3</v>
      </c>
      <c r="C83" s="24">
        <v>1</v>
      </c>
      <c r="D83" s="25">
        <f>(B83-C83)*100/C83</f>
        <v>200</v>
      </c>
    </row>
    <row r="84" spans="1:4" ht="15">
      <c r="A84" s="34" t="s">
        <v>50</v>
      </c>
      <c r="B84" s="20">
        <v>491</v>
      </c>
      <c r="C84" s="20">
        <v>427</v>
      </c>
      <c r="D84" s="25">
        <f t="shared" si="1"/>
        <v>14.988290398126464</v>
      </c>
    </row>
    <row r="85" spans="1:4" ht="15">
      <c r="A85" s="21" t="s">
        <v>13</v>
      </c>
      <c r="B85" s="35">
        <f>SUM(B5:B84)</f>
        <v>9200</v>
      </c>
      <c r="C85" s="35">
        <f>SUM(C5:C84)</f>
        <v>10838</v>
      </c>
      <c r="D85" s="10">
        <f t="shared" si="1"/>
        <v>-15.11348957372209</v>
      </c>
    </row>
    <row r="87" ht="15">
      <c r="A87" s="11" t="s">
        <v>14</v>
      </c>
    </row>
    <row r="88" ht="15">
      <c r="A88" s="13" t="s">
        <v>51</v>
      </c>
    </row>
    <row r="89" ht="15">
      <c r="A89" s="12" t="s">
        <v>52</v>
      </c>
    </row>
    <row r="90" spans="1:2" ht="15">
      <c r="A90" s="12" t="s">
        <v>100</v>
      </c>
      <c r="B90" s="3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4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24.8515625" style="0" bestFit="1" customWidth="1"/>
    <col min="4" max="4" width="11.57421875" style="0" customWidth="1"/>
    <col min="6" max="6" width="12.421875" style="0" customWidth="1"/>
    <col min="21" max="21" width="24.8515625" style="0" bestFit="1" customWidth="1"/>
    <col min="22" max="25" width="12.421875" style="0" bestFit="1" customWidth="1"/>
  </cols>
  <sheetData>
    <row r="1" ht="15">
      <c r="A1" s="1" t="s">
        <v>0</v>
      </c>
    </row>
    <row r="2" ht="15">
      <c r="A2" s="1" t="s">
        <v>101</v>
      </c>
    </row>
    <row r="4" spans="1:4" ht="15">
      <c r="A4" s="2" t="s">
        <v>102</v>
      </c>
      <c r="B4" s="3">
        <v>2015</v>
      </c>
      <c r="C4" s="3" t="s">
        <v>3</v>
      </c>
      <c r="D4" s="3" t="s">
        <v>21</v>
      </c>
    </row>
    <row r="5" spans="1:4" ht="15">
      <c r="A5" s="6" t="s">
        <v>103</v>
      </c>
      <c r="B5" s="7">
        <v>143</v>
      </c>
      <c r="C5" s="7">
        <v>124</v>
      </c>
      <c r="D5" s="15">
        <f>(B5-C5)*100/C5</f>
        <v>15.32258064516129</v>
      </c>
    </row>
    <row r="6" spans="1:4" ht="15">
      <c r="A6" s="6" t="s">
        <v>104</v>
      </c>
      <c r="B6" s="7">
        <v>408</v>
      </c>
      <c r="C6" s="7">
        <v>371</v>
      </c>
      <c r="D6" s="15">
        <f aca="true" t="shared" si="0" ref="D6:D37">(B6-C6)*100/C6</f>
        <v>9.973045822102426</v>
      </c>
    </row>
    <row r="7" spans="1:4" ht="15">
      <c r="A7" s="6" t="s">
        <v>105</v>
      </c>
      <c r="B7" s="7">
        <v>175</v>
      </c>
      <c r="C7" s="7">
        <v>214</v>
      </c>
      <c r="D7" s="15">
        <f t="shared" si="0"/>
        <v>-18.22429906542056</v>
      </c>
    </row>
    <row r="8" spans="1:4" ht="15">
      <c r="A8" s="6" t="s">
        <v>106</v>
      </c>
      <c r="B8" s="7">
        <v>428</v>
      </c>
      <c r="C8" s="7">
        <v>383</v>
      </c>
      <c r="D8" s="15">
        <f t="shared" si="0"/>
        <v>11.74934725848564</v>
      </c>
    </row>
    <row r="9" spans="1:4" ht="15">
      <c r="A9" s="6" t="s">
        <v>107</v>
      </c>
      <c r="B9" s="7">
        <v>214</v>
      </c>
      <c r="C9" s="7">
        <v>332</v>
      </c>
      <c r="D9" s="15">
        <f t="shared" si="0"/>
        <v>-35.54216867469879</v>
      </c>
    </row>
    <row r="10" spans="1:4" ht="15">
      <c r="A10" s="6" t="s">
        <v>108</v>
      </c>
      <c r="B10" s="7">
        <v>139</v>
      </c>
      <c r="C10" s="7">
        <v>173</v>
      </c>
      <c r="D10" s="15">
        <f t="shared" si="0"/>
        <v>-19.653179190751445</v>
      </c>
    </row>
    <row r="11" spans="1:4" ht="15">
      <c r="A11" s="6" t="s">
        <v>109</v>
      </c>
      <c r="B11" s="7">
        <v>24</v>
      </c>
      <c r="C11" s="7">
        <v>26</v>
      </c>
      <c r="D11" s="15">
        <f t="shared" si="0"/>
        <v>-7.6923076923076925</v>
      </c>
    </row>
    <row r="12" spans="1:4" ht="15">
      <c r="A12" s="6" t="s">
        <v>110</v>
      </c>
      <c r="B12" s="7">
        <v>87</v>
      </c>
      <c r="C12" s="7">
        <v>75</v>
      </c>
      <c r="D12" s="15">
        <f t="shared" si="0"/>
        <v>16</v>
      </c>
    </row>
    <row r="13" spans="1:4" ht="15">
      <c r="A13" s="6" t="s">
        <v>111</v>
      </c>
      <c r="B13" s="7">
        <v>185</v>
      </c>
      <c r="C13" s="7">
        <v>234</v>
      </c>
      <c r="D13" s="15">
        <f t="shared" si="0"/>
        <v>-20.94017094017094</v>
      </c>
    </row>
    <row r="14" spans="1:4" ht="15">
      <c r="A14" s="6" t="s">
        <v>112</v>
      </c>
      <c r="B14" s="7">
        <v>80</v>
      </c>
      <c r="C14" s="7">
        <v>71</v>
      </c>
      <c r="D14" s="15">
        <f t="shared" si="0"/>
        <v>12.67605633802817</v>
      </c>
    </row>
    <row r="15" spans="1:4" ht="15">
      <c r="A15" s="6" t="s">
        <v>113</v>
      </c>
      <c r="B15" s="7">
        <v>235</v>
      </c>
      <c r="C15" s="7">
        <v>194</v>
      </c>
      <c r="D15" s="15">
        <f t="shared" si="0"/>
        <v>21.1340206185567</v>
      </c>
    </row>
    <row r="16" spans="1:4" ht="15">
      <c r="A16" s="6" t="s">
        <v>114</v>
      </c>
      <c r="B16" s="7">
        <v>96</v>
      </c>
      <c r="C16" s="7">
        <v>90</v>
      </c>
      <c r="D16" s="15">
        <f t="shared" si="0"/>
        <v>6.666666666666667</v>
      </c>
    </row>
    <row r="17" spans="1:4" ht="15">
      <c r="A17" s="6" t="s">
        <v>115</v>
      </c>
      <c r="B17" s="7">
        <v>311</v>
      </c>
      <c r="C17" s="7">
        <v>295</v>
      </c>
      <c r="D17" s="15">
        <f t="shared" si="0"/>
        <v>5.423728813559322</v>
      </c>
    </row>
    <row r="18" spans="1:4" ht="15">
      <c r="A18" s="6" t="s">
        <v>116</v>
      </c>
      <c r="B18" s="7">
        <v>123</v>
      </c>
      <c r="C18" s="7">
        <v>91</v>
      </c>
      <c r="D18" s="15">
        <f t="shared" si="0"/>
        <v>35.16483516483517</v>
      </c>
    </row>
    <row r="19" spans="1:4" ht="15">
      <c r="A19" s="6" t="s">
        <v>117</v>
      </c>
      <c r="B19" s="7">
        <v>163</v>
      </c>
      <c r="C19" s="7">
        <v>177</v>
      </c>
      <c r="D19" s="15">
        <f t="shared" si="0"/>
        <v>-7.909604519774011</v>
      </c>
    </row>
    <row r="20" spans="1:4" ht="15">
      <c r="A20" s="6" t="s">
        <v>118</v>
      </c>
      <c r="B20" s="7">
        <v>346</v>
      </c>
      <c r="C20" s="7">
        <v>321</v>
      </c>
      <c r="D20" s="15">
        <f t="shared" si="0"/>
        <v>7.788161993769471</v>
      </c>
    </row>
    <row r="21" spans="1:4" ht="15">
      <c r="A21" s="6" t="s">
        <v>119</v>
      </c>
      <c r="B21" s="7">
        <v>216</v>
      </c>
      <c r="C21" s="7">
        <v>178</v>
      </c>
      <c r="D21" s="15">
        <f t="shared" si="0"/>
        <v>21.348314606741575</v>
      </c>
    </row>
    <row r="22" spans="1:4" ht="15">
      <c r="A22" s="6" t="s">
        <v>120</v>
      </c>
      <c r="B22" s="7">
        <v>489</v>
      </c>
      <c r="C22" s="7">
        <v>274</v>
      </c>
      <c r="D22" s="15">
        <f t="shared" si="0"/>
        <v>78.46715328467154</v>
      </c>
    </row>
    <row r="23" spans="1:4" ht="15">
      <c r="A23" s="6" t="s">
        <v>121</v>
      </c>
      <c r="B23" s="7">
        <v>71</v>
      </c>
      <c r="C23" s="7">
        <v>80</v>
      </c>
      <c r="D23" s="15">
        <f t="shared" si="0"/>
        <v>-11.25</v>
      </c>
    </row>
    <row r="24" spans="1:4" ht="15">
      <c r="A24" s="6" t="s">
        <v>122</v>
      </c>
      <c r="B24" s="7">
        <v>296</v>
      </c>
      <c r="C24" s="7">
        <v>291</v>
      </c>
      <c r="D24" s="15">
        <f t="shared" si="0"/>
        <v>1.7182130584192439</v>
      </c>
    </row>
    <row r="25" spans="1:4" ht="15">
      <c r="A25" s="6" t="s">
        <v>123</v>
      </c>
      <c r="B25" s="7">
        <v>67</v>
      </c>
      <c r="C25" s="7">
        <v>47</v>
      </c>
      <c r="D25" s="15">
        <f t="shared" si="0"/>
        <v>42.5531914893617</v>
      </c>
    </row>
    <row r="26" spans="1:4" ht="15">
      <c r="A26" s="6" t="s">
        <v>124</v>
      </c>
      <c r="B26" s="7">
        <v>281</v>
      </c>
      <c r="C26" s="7">
        <v>282</v>
      </c>
      <c r="D26" s="15">
        <f t="shared" si="0"/>
        <v>-0.3546099290780142</v>
      </c>
    </row>
    <row r="27" spans="1:4" ht="15">
      <c r="A27" s="6" t="s">
        <v>125</v>
      </c>
      <c r="B27" s="7">
        <v>204</v>
      </c>
      <c r="C27" s="7">
        <v>198</v>
      </c>
      <c r="D27" s="15">
        <f t="shared" si="0"/>
        <v>3.0303030303030303</v>
      </c>
    </row>
    <row r="28" spans="1:4" ht="15">
      <c r="A28" s="6" t="s">
        <v>126</v>
      </c>
      <c r="B28" s="7">
        <v>331</v>
      </c>
      <c r="C28" s="7">
        <v>339</v>
      </c>
      <c r="D28" s="15">
        <f t="shared" si="0"/>
        <v>-2.359882005899705</v>
      </c>
    </row>
    <row r="29" spans="1:4" ht="15">
      <c r="A29" s="6" t="s">
        <v>127</v>
      </c>
      <c r="B29" s="7">
        <v>345</v>
      </c>
      <c r="C29" s="7">
        <v>367</v>
      </c>
      <c r="D29" s="15">
        <f t="shared" si="0"/>
        <v>-5.994550408719346</v>
      </c>
    </row>
    <row r="30" spans="1:4" ht="15">
      <c r="A30" s="6" t="s">
        <v>128</v>
      </c>
      <c r="B30" s="7">
        <v>146</v>
      </c>
      <c r="C30" s="7">
        <v>161</v>
      </c>
      <c r="D30" s="15">
        <f t="shared" si="0"/>
        <v>-9.316770186335404</v>
      </c>
    </row>
    <row r="31" spans="1:4" ht="15">
      <c r="A31" s="6" t="s">
        <v>129</v>
      </c>
      <c r="B31" s="7">
        <v>94</v>
      </c>
      <c r="C31" s="7">
        <v>92</v>
      </c>
      <c r="D31" s="15">
        <f t="shared" si="0"/>
        <v>2.1739130434782608</v>
      </c>
    </row>
    <row r="32" spans="1:4" ht="15">
      <c r="A32" s="6" t="s">
        <v>130</v>
      </c>
      <c r="B32" s="7">
        <v>67</v>
      </c>
      <c r="C32" s="7">
        <v>36</v>
      </c>
      <c r="D32" s="15">
        <f t="shared" si="0"/>
        <v>86.11111111111111</v>
      </c>
    </row>
    <row r="33" spans="1:4" ht="15">
      <c r="A33" s="6" t="s">
        <v>131</v>
      </c>
      <c r="B33" s="7">
        <v>527</v>
      </c>
      <c r="C33" s="7">
        <v>464</v>
      </c>
      <c r="D33" s="15">
        <f t="shared" si="0"/>
        <v>13.577586206896552</v>
      </c>
    </row>
    <row r="34" spans="1:4" ht="15">
      <c r="A34" s="6" t="s">
        <v>132</v>
      </c>
      <c r="B34" s="7">
        <v>141</v>
      </c>
      <c r="C34" s="7">
        <v>117</v>
      </c>
      <c r="D34" s="15">
        <f t="shared" si="0"/>
        <v>20.512820512820515</v>
      </c>
    </row>
    <row r="35" spans="1:4" ht="15">
      <c r="A35" s="6" t="s">
        <v>133</v>
      </c>
      <c r="B35" s="7">
        <v>285</v>
      </c>
      <c r="C35" s="7">
        <v>289</v>
      </c>
      <c r="D35" s="15">
        <f t="shared" si="0"/>
        <v>-1.3840830449826989</v>
      </c>
    </row>
    <row r="36" spans="1:4" ht="15">
      <c r="A36" s="6" t="s">
        <v>134</v>
      </c>
      <c r="B36" s="7">
        <v>85</v>
      </c>
      <c r="C36" s="7">
        <v>117</v>
      </c>
      <c r="D36" s="15">
        <f t="shared" si="0"/>
        <v>-27.35042735042735</v>
      </c>
    </row>
    <row r="37" spans="1:4" ht="15">
      <c r="A37" s="2" t="s">
        <v>13</v>
      </c>
      <c r="B37" s="5">
        <f>SUM(B5:B36)</f>
        <v>6802</v>
      </c>
      <c r="C37" s="5">
        <v>6503</v>
      </c>
      <c r="D37" s="18">
        <f t="shared" si="0"/>
        <v>4.597877902506536</v>
      </c>
    </row>
    <row r="39" ht="15">
      <c r="A39" s="11" t="s">
        <v>14</v>
      </c>
    </row>
    <row r="40" ht="15">
      <c r="A40" s="13" t="s">
        <v>51</v>
      </c>
    </row>
    <row r="41" spans="1:2" ht="15">
      <c r="A41" s="12" t="s">
        <v>100</v>
      </c>
      <c r="B41" s="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6.140625" style="0" bestFit="1" customWidth="1"/>
    <col min="2" max="2" width="9.140625" style="0" customWidth="1"/>
    <col min="4" max="4" width="11.8515625" style="0" customWidth="1"/>
    <col min="6" max="6" width="39.8515625" style="0" bestFit="1" customWidth="1"/>
    <col min="21" max="21" width="49.7109375" style="0" bestFit="1" customWidth="1"/>
  </cols>
  <sheetData>
    <row r="1" spans="1:2" ht="15">
      <c r="A1" s="1" t="s">
        <v>0</v>
      </c>
      <c r="B1" s="1"/>
    </row>
    <row r="2" spans="1:2" ht="15">
      <c r="A2" s="1" t="s">
        <v>135</v>
      </c>
      <c r="B2" s="1"/>
    </row>
    <row r="4" spans="1:4" ht="15">
      <c r="A4" s="2" t="s">
        <v>136</v>
      </c>
      <c r="B4" s="4" t="s">
        <v>149</v>
      </c>
      <c r="C4" s="4" t="s">
        <v>3</v>
      </c>
      <c r="D4" s="3" t="s">
        <v>21</v>
      </c>
    </row>
    <row r="5" spans="1:4" ht="15">
      <c r="A5" s="37" t="s">
        <v>138</v>
      </c>
      <c r="B5" s="38">
        <v>1632</v>
      </c>
      <c r="C5" s="38">
        <v>1314</v>
      </c>
      <c r="D5" s="17">
        <f>(B5-C5)*100/C5</f>
        <v>24.200913242009133</v>
      </c>
    </row>
    <row r="6" spans="1:4" ht="15">
      <c r="A6" s="37" t="s">
        <v>139</v>
      </c>
      <c r="B6" s="38">
        <v>1405</v>
      </c>
      <c r="C6" s="38">
        <v>1166</v>
      </c>
      <c r="D6" s="17">
        <f aca="true" t="shared" si="0" ref="D6:D15">(B6-C6)*100/C6</f>
        <v>20.497427101200685</v>
      </c>
    </row>
    <row r="7" spans="1:4" ht="15">
      <c r="A7" s="37" t="s">
        <v>137</v>
      </c>
      <c r="B7" s="38">
        <v>943</v>
      </c>
      <c r="C7" s="38">
        <v>1827</v>
      </c>
      <c r="D7" s="17">
        <f t="shared" si="0"/>
        <v>-48.38533114395183</v>
      </c>
    </row>
    <row r="8" spans="1:4" ht="15">
      <c r="A8" s="37" t="s">
        <v>140</v>
      </c>
      <c r="B8" s="38">
        <v>942</v>
      </c>
      <c r="C8" s="38">
        <v>1102</v>
      </c>
      <c r="D8" s="17">
        <f t="shared" si="0"/>
        <v>-14.519056261343012</v>
      </c>
    </row>
    <row r="9" spans="1:4" ht="15">
      <c r="A9" s="37" t="s">
        <v>143</v>
      </c>
      <c r="B9" s="38">
        <v>813</v>
      </c>
      <c r="C9" s="38">
        <v>905</v>
      </c>
      <c r="D9" s="17">
        <f t="shared" si="0"/>
        <v>-10.165745856353592</v>
      </c>
    </row>
    <row r="10" spans="1:4" ht="15">
      <c r="A10" s="37" t="s">
        <v>142</v>
      </c>
      <c r="B10" s="38">
        <v>801</v>
      </c>
      <c r="C10" s="38">
        <v>917</v>
      </c>
      <c r="D10" s="17">
        <f t="shared" si="0"/>
        <v>-12.649945474372956</v>
      </c>
    </row>
    <row r="11" spans="1:4" ht="15">
      <c r="A11" s="37" t="s">
        <v>144</v>
      </c>
      <c r="B11" s="38">
        <v>777</v>
      </c>
      <c r="C11" s="38">
        <v>717</v>
      </c>
      <c r="D11" s="17">
        <f t="shared" si="0"/>
        <v>8.368200836820083</v>
      </c>
    </row>
    <row r="12" spans="1:4" ht="15">
      <c r="A12" s="37" t="s">
        <v>146</v>
      </c>
      <c r="B12" s="38">
        <v>669</v>
      </c>
      <c r="C12" s="16">
        <v>571</v>
      </c>
      <c r="D12" s="17">
        <f t="shared" si="0"/>
        <v>17.162872154115586</v>
      </c>
    </row>
    <row r="13" spans="1:4" ht="15">
      <c r="A13" s="37" t="s">
        <v>159</v>
      </c>
      <c r="B13" s="38">
        <v>616</v>
      </c>
      <c r="C13" s="16">
        <v>532</v>
      </c>
      <c r="D13" s="17">
        <f t="shared" si="0"/>
        <v>15.789473684210526</v>
      </c>
    </row>
    <row r="14" spans="1:4" ht="15">
      <c r="A14" s="37" t="s">
        <v>145</v>
      </c>
      <c r="B14" s="38">
        <v>533</v>
      </c>
      <c r="C14" s="38">
        <v>689</v>
      </c>
      <c r="D14" s="17">
        <f t="shared" si="0"/>
        <v>-22.641509433962263</v>
      </c>
    </row>
    <row r="15" spans="1:4" ht="15">
      <c r="A15" s="37" t="s">
        <v>141</v>
      </c>
      <c r="B15" s="16">
        <v>508</v>
      </c>
      <c r="C15" s="38">
        <v>982</v>
      </c>
      <c r="D15" s="17">
        <f t="shared" si="0"/>
        <v>-48.26883910386965</v>
      </c>
    </row>
    <row r="16" spans="1:4" ht="15">
      <c r="A16" s="44"/>
      <c r="B16" s="44"/>
      <c r="C16" s="44"/>
      <c r="D16" s="43"/>
    </row>
    <row r="17" ht="15">
      <c r="C17" s="39" t="s">
        <v>147</v>
      </c>
    </row>
    <row r="19" spans="1:2" ht="15">
      <c r="A19" s="11" t="s">
        <v>14</v>
      </c>
      <c r="B19" s="11"/>
    </row>
    <row r="20" spans="1:2" ht="15">
      <c r="A20" s="13" t="s">
        <v>51</v>
      </c>
      <c r="B20" s="13"/>
    </row>
    <row r="21" ht="15">
      <c r="A21" s="40" t="s">
        <v>148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x347599</cp:lastModifiedBy>
  <dcterms:created xsi:type="dcterms:W3CDTF">2015-01-18T20:40:06Z</dcterms:created>
  <dcterms:modified xsi:type="dcterms:W3CDTF">2016-01-26T19:04:02Z</dcterms:modified>
  <cp:category/>
  <cp:version/>
  <cp:contentType/>
  <cp:contentStatus/>
</cp:coreProperties>
</file>